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3C538208-D4E1-4080-A2BD-4023647C981F}" xr6:coauthVersionLast="47" xr6:coauthVersionMax="47" xr10:uidLastSave="{00000000-0000-0000-0000-000000000000}"/>
  <bookViews>
    <workbookView xWindow="2250" yWindow="-120" windowWidth="26670" windowHeight="18240" xr2:uid="{00000000-000D-0000-FFFF-FFFF00000000}"/>
  </bookViews>
  <sheets>
    <sheet name="1. Rozsah prací" sheetId="2" r:id="rId1"/>
    <sheet name="2. Přehled úkonů" sheetId="1" r:id="rId2"/>
  </sheets>
  <definedNames>
    <definedName name="_xlnm.Print_Area" localSheetId="1">'2. Přehled úkonů'!$B$2:$J$36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0" i="2" l="1"/>
  <c r="E59" i="2"/>
  <c r="E67" i="2"/>
  <c r="E66" i="2"/>
  <c r="E62" i="2" s="1"/>
  <c r="E53" i="2"/>
  <c r="E49" i="2" s="1"/>
  <c r="E47" i="2"/>
  <c r="E46" i="2"/>
  <c r="E40" i="2"/>
  <c r="E39" i="2"/>
  <c r="E32" i="2"/>
  <c r="E33" i="2"/>
  <c r="E21" i="2"/>
  <c r="E24" i="2"/>
  <c r="E20" i="2"/>
  <c r="C49" i="2"/>
  <c r="C42" i="2"/>
  <c r="C35" i="2"/>
  <c r="C31" i="2"/>
  <c r="E31" i="2" s="1"/>
  <c r="C30" i="2"/>
  <c r="E30" i="2" s="1"/>
  <c r="C22" i="2"/>
  <c r="E22" i="2" s="1"/>
  <c r="C23" i="2"/>
  <c r="E23" i="2" s="1"/>
  <c r="C24" i="2"/>
  <c r="C20" i="2"/>
  <c r="E16" i="2" l="1"/>
  <c r="E55" i="2"/>
  <c r="E42" i="2"/>
  <c r="E35" i="2"/>
  <c r="C26" i="2"/>
  <c r="C16" i="2"/>
  <c r="E26" i="2"/>
  <c r="B14" i="2" l="1"/>
  <c r="D14" i="2" l="1"/>
  <c r="F14" i="2" s="1"/>
</calcChain>
</file>

<file path=xl/sharedStrings.xml><?xml version="1.0" encoding="utf-8"?>
<sst xmlns="http://schemas.openxmlformats.org/spreadsheetml/2006/main" count="81" uniqueCount="58">
  <si>
    <t>Společné prostory</t>
  </si>
  <si>
    <t>Cena</t>
  </si>
  <si>
    <t>Dveře a kliky</t>
  </si>
  <si>
    <t>Ordinace</t>
  </si>
  <si>
    <t>Záchody</t>
  </si>
  <si>
    <t>Okna</t>
  </si>
  <si>
    <t>Nábytek</t>
  </si>
  <si>
    <t>Odpady</t>
  </si>
  <si>
    <t>Den   |   Činnost</t>
  </si>
  <si>
    <t>Celkem:</t>
  </si>
  <si>
    <t>Rok:</t>
  </si>
  <si>
    <t>Měsíc:</t>
  </si>
  <si>
    <t>-</t>
  </si>
  <si>
    <t xml:space="preserve"> Společné prostory</t>
  </si>
  <si>
    <t xml:space="preserve"> Ordinace</t>
  </si>
  <si>
    <t xml:space="preserve"> Záchody</t>
  </si>
  <si>
    <t xml:space="preserve"> Dveře a kliky</t>
  </si>
  <si>
    <t xml:space="preserve"> Okna</t>
  </si>
  <si>
    <t xml:space="preserve"> Odpady</t>
  </si>
  <si>
    <t xml:space="preserve"> Nábytek a stěny</t>
  </si>
  <si>
    <t xml:space="preserve"> Celkem za den</t>
  </si>
  <si>
    <t>Chodby</t>
  </si>
  <si>
    <t>Společné prostory - podlahy</t>
  </si>
  <si>
    <t>Vstupní hala</t>
  </si>
  <si>
    <t>Úklid a vytření společných prostor vč. sněhu</t>
  </si>
  <si>
    <t>Vstupní schodiště</t>
  </si>
  <si>
    <t>Dlažba</t>
  </si>
  <si>
    <t>Čekárny</t>
  </si>
  <si>
    <t>Linoleum</t>
  </si>
  <si>
    <t>Vnitřní schodiště</t>
  </si>
  <si>
    <t>Ordinace - podlahy</t>
  </si>
  <si>
    <t>Rehabilitace</t>
  </si>
  <si>
    <t>Koberec</t>
  </si>
  <si>
    <t>Dentisté</t>
  </si>
  <si>
    <t>Praktik</t>
  </si>
  <si>
    <t>Pediatr</t>
  </si>
  <si>
    <t>WC 1NP</t>
  </si>
  <si>
    <t>WC 2NP</t>
  </si>
  <si>
    <t>Vytření, doplnení spotř. materiálu, úklid</t>
  </si>
  <si>
    <t>Otření klik a ploch dveří</t>
  </si>
  <si>
    <t>Dveře interiérové</t>
  </si>
  <si>
    <t>Dveře venkovní</t>
  </si>
  <si>
    <t>Očištění rámů, ploch a kování oken z vnitřní a vnější strany</t>
  </si>
  <si>
    <t>Očištění nábytku a stěn v ordinacích a společných prostorech</t>
  </si>
  <si>
    <t>Min. 1x za 6 měsíců</t>
  </si>
  <si>
    <t>Odesení odpadu a očištění nádob odpadu</t>
  </si>
  <si>
    <t>Úklid a vytření/vysátí ordinací</t>
  </si>
  <si>
    <t>Min. 1x denně, do 08:00 nebo po 16:00</t>
  </si>
  <si>
    <t>Min. 1x týdně, do 08:00 nebo po 16:00</t>
  </si>
  <si>
    <t>Min. 1x za 2 dny, do 08:00 nebo po 16:00</t>
  </si>
  <si>
    <t>Zajištění úklidových služeb Máchova 501</t>
  </si>
  <si>
    <t>Cena za MJ</t>
  </si>
  <si>
    <t>1 ks</t>
  </si>
  <si>
    <t>Šedá pole slouží k vyplnění ceny z MJ. Jiná pole prosím neměnit. V případě dotazů prosím voleje. Matouš Horčička tel.: 608427666</t>
  </si>
  <si>
    <t>Předpokládaná celková cena díla na 4 roky:</t>
  </si>
  <si>
    <t>Z toho DPH:</t>
  </si>
  <si>
    <t>Cena vč. DPH</t>
  </si>
  <si>
    <t>Dále doplnit kontaktní údaje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</si>
</sst>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&quot; m2&quot;"/>
    <numFmt numFmtId="166" formatCode="0&quot; ks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10" xfId="0" applyFont="1" applyBorder="1" applyAlignment="1">
      <alignment horizontal="right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64" fontId="0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textRotation="90" wrapText="1"/>
    </xf>
    <xf numFmtId="0" fontId="0" fillId="0" borderId="1" xfId="0" applyFill="1" applyBorder="1" applyAlignment="1">
      <alignment horizontal="center" textRotation="90" wrapText="1"/>
    </xf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0" fillId="0" borderId="4" xfId="0" applyFont="1" applyBorder="1"/>
    <xf numFmtId="0" fontId="0" fillId="0" borderId="0" xfId="0" applyFont="1" applyBorder="1"/>
    <xf numFmtId="165" fontId="0" fillId="0" borderId="0" xfId="0" applyNumberFormat="1" applyBorder="1"/>
    <xf numFmtId="164" fontId="0" fillId="0" borderId="5" xfId="1" applyNumberFormat="1" applyFont="1" applyBorder="1"/>
    <xf numFmtId="165" fontId="0" fillId="0" borderId="7" xfId="0" applyNumberFormat="1" applyBorder="1"/>
    <xf numFmtId="164" fontId="0" fillId="0" borderId="8" xfId="1" applyNumberFormat="1" applyFont="1" applyBorder="1"/>
    <xf numFmtId="165" fontId="2" fillId="0" borderId="3" xfId="0" applyNumberFormat="1" applyFont="1" applyBorder="1"/>
    <xf numFmtId="164" fontId="2" fillId="0" borderId="1" xfId="1" applyNumberFormat="1" applyFont="1" applyBorder="1"/>
    <xf numFmtId="0" fontId="3" fillId="0" borderId="9" xfId="0" applyFont="1" applyBorder="1" applyAlignment="1">
      <alignment horizontal="left" vertical="center"/>
    </xf>
    <xf numFmtId="166" fontId="2" fillId="0" borderId="3" xfId="0" applyNumberFormat="1" applyFont="1" applyBorder="1"/>
    <xf numFmtId="166" fontId="0" fillId="0" borderId="0" xfId="0" applyNumberFormat="1" applyBorder="1"/>
    <xf numFmtId="166" fontId="0" fillId="0" borderId="7" xfId="0" applyNumberFormat="1" applyBorder="1"/>
    <xf numFmtId="0" fontId="0" fillId="0" borderId="6" xfId="0" applyFont="1" applyBorder="1"/>
    <xf numFmtId="0" fontId="0" fillId="0" borderId="7" xfId="0" applyFont="1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5" fontId="2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right"/>
    </xf>
    <xf numFmtId="165" fontId="0" fillId="0" borderId="7" xfId="0" applyNumberFormat="1" applyBorder="1" applyAlignment="1">
      <alignment horizontal="right"/>
    </xf>
    <xf numFmtId="44" fontId="0" fillId="2" borderId="1" xfId="1" applyFont="1" applyFill="1" applyBorder="1" applyAlignment="1">
      <alignment horizontal="center"/>
    </xf>
    <xf numFmtId="0" fontId="0" fillId="0" borderId="12" xfId="0" applyBorder="1" applyAlignment="1">
      <alignment horizontal="right"/>
    </xf>
    <xf numFmtId="164" fontId="0" fillId="0" borderId="13" xfId="0" applyNumberFormat="1" applyBorder="1" applyAlignment="1">
      <alignment horizontal="center"/>
    </xf>
    <xf numFmtId="164" fontId="0" fillId="0" borderId="13" xfId="0" applyNumberFormat="1" applyBorder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</xdr:row>
      <xdr:rowOff>66675</xdr:rowOff>
    </xdr:from>
    <xdr:to>
      <xdr:col>9</xdr:col>
      <xdr:colOff>981075</xdr:colOff>
      <xdr:row>1</xdr:row>
      <xdr:rowOff>828675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CD00FEFE-DD22-41B5-A8D6-28BFF267F85C}"/>
            </a:ext>
          </a:extLst>
        </xdr:cNvPr>
        <xdr:cNvSpPr/>
      </xdr:nvSpPr>
      <xdr:spPr>
        <a:xfrm>
          <a:off x="390525" y="238125"/>
          <a:ext cx="8029575" cy="762000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cs-CZ" sz="1600">
              <a:solidFill>
                <a:sysClr val="windowText" lastClr="000000"/>
              </a:solidFill>
            </a:rPr>
            <a:t>Přehled provedených prací</a:t>
          </a:r>
          <a:r>
            <a:rPr lang="cs-CZ" sz="1600" baseline="0">
              <a:solidFill>
                <a:sysClr val="windowText" lastClr="000000"/>
              </a:solidFill>
            </a:rPr>
            <a:t> - Úklid zdravotního střediska Máchova 501</a:t>
          </a:r>
          <a:endParaRPr lang="cs-CZ" sz="16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104776</xdr:colOff>
      <xdr:row>9</xdr:row>
      <xdr:rowOff>276224</xdr:rowOff>
    </xdr:from>
    <xdr:to>
      <xdr:col>8</xdr:col>
      <xdr:colOff>390526</xdr:colOff>
      <xdr:row>14</xdr:row>
      <xdr:rowOff>104774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49BC4D7-083E-4070-A886-BDB5AC3594A5}"/>
            </a:ext>
          </a:extLst>
        </xdr:cNvPr>
        <xdr:cNvSpPr/>
      </xdr:nvSpPr>
      <xdr:spPr>
        <a:xfrm>
          <a:off x="857251" y="4905374"/>
          <a:ext cx="4743450" cy="1685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cs-CZ" sz="9600">
              <a:solidFill>
                <a:srgbClr val="FF0000"/>
              </a:solidFill>
            </a:rPr>
            <a:t>VZOR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7"/>
  <sheetViews>
    <sheetView tabSelected="1" workbookViewId="0"/>
  </sheetViews>
  <sheetFormatPr defaultRowHeight="15" x14ac:dyDescent="0.25"/>
  <cols>
    <col min="1" max="1" width="42" customWidth="1"/>
    <col min="2" max="2" width="17.7109375" customWidth="1"/>
    <col min="3" max="3" width="16.140625" customWidth="1"/>
    <col min="4" max="4" width="16.140625" style="37" customWidth="1"/>
    <col min="5" max="5" width="16.140625" customWidth="1"/>
    <col min="6" max="6" width="18.28515625" customWidth="1"/>
  </cols>
  <sheetData>
    <row r="1" spans="1:6" x14ac:dyDescent="0.25">
      <c r="A1" s="36" t="s">
        <v>50</v>
      </c>
    </row>
    <row r="2" spans="1:6" x14ac:dyDescent="0.25">
      <c r="A2" s="36"/>
    </row>
    <row r="3" spans="1:6" x14ac:dyDescent="0.25">
      <c r="A3" t="s">
        <v>53</v>
      </c>
    </row>
    <row r="4" spans="1:6" x14ac:dyDescent="0.25">
      <c r="A4" t="s">
        <v>57</v>
      </c>
    </row>
    <row r="13" spans="1:6" ht="15.75" thickBot="1" x14ac:dyDescent="0.3"/>
    <row r="14" spans="1:6" ht="15.75" thickBot="1" x14ac:dyDescent="0.3">
      <c r="A14" s="44" t="s">
        <v>54</v>
      </c>
      <c r="B14" s="46">
        <f>4*(250*(E16+E26+E35+E42)+(125*E62)+(2*E49)+(50*E55))</f>
        <v>0</v>
      </c>
      <c r="C14" s="44" t="s">
        <v>55</v>
      </c>
      <c r="D14" s="45">
        <f>B14*0.21</f>
        <v>0</v>
      </c>
      <c r="E14" s="44" t="s">
        <v>56</v>
      </c>
      <c r="F14" s="45">
        <f>B14+D14</f>
        <v>0</v>
      </c>
    </row>
    <row r="16" spans="1:6" x14ac:dyDescent="0.25">
      <c r="A16" s="18" t="s">
        <v>22</v>
      </c>
      <c r="B16" s="19"/>
      <c r="C16" s="39">
        <f>SUM(C20:C24)</f>
        <v>255.14</v>
      </c>
      <c r="D16" s="40" t="s">
        <v>51</v>
      </c>
      <c r="E16" s="29">
        <f>SUM(E20:E24)</f>
        <v>0</v>
      </c>
    </row>
    <row r="17" spans="1:5" x14ac:dyDescent="0.25">
      <c r="A17" s="20" t="s">
        <v>24</v>
      </c>
      <c r="B17" s="21"/>
      <c r="C17" s="2"/>
      <c r="D17" s="38"/>
      <c r="E17" s="3"/>
    </row>
    <row r="18" spans="1:5" x14ac:dyDescent="0.25">
      <c r="A18" s="20" t="s">
        <v>47</v>
      </c>
      <c r="B18" s="21"/>
      <c r="C18" s="2"/>
      <c r="D18" s="38"/>
      <c r="E18" s="3"/>
    </row>
    <row r="19" spans="1:5" x14ac:dyDescent="0.25">
      <c r="A19" s="20"/>
      <c r="B19" s="21"/>
      <c r="C19" s="2"/>
      <c r="D19" s="38"/>
      <c r="E19" s="3"/>
    </row>
    <row r="20" spans="1:5" x14ac:dyDescent="0.25">
      <c r="A20" s="22" t="s">
        <v>25</v>
      </c>
      <c r="B20" s="23" t="s">
        <v>26</v>
      </c>
      <c r="C20" s="24">
        <f>6+4</f>
        <v>10</v>
      </c>
      <c r="D20" s="43"/>
      <c r="E20" s="25">
        <f>C20*D20</f>
        <v>0</v>
      </c>
    </row>
    <row r="21" spans="1:5" x14ac:dyDescent="0.25">
      <c r="A21" s="1" t="s">
        <v>23</v>
      </c>
      <c r="B21" s="2" t="s">
        <v>26</v>
      </c>
      <c r="C21" s="24">
        <v>11.79</v>
      </c>
      <c r="D21" s="43"/>
      <c r="E21" s="25">
        <f t="shared" ref="E21:E24" si="0">C21*D21</f>
        <v>0</v>
      </c>
    </row>
    <row r="22" spans="1:5" x14ac:dyDescent="0.25">
      <c r="A22" s="1" t="s">
        <v>21</v>
      </c>
      <c r="B22" s="2" t="s">
        <v>26</v>
      </c>
      <c r="C22" s="24">
        <f>12.04+31.24+5.51+10.27+16.44+6.38+5.24</f>
        <v>87.11999999999999</v>
      </c>
      <c r="D22" s="43"/>
      <c r="E22" s="25">
        <f t="shared" si="0"/>
        <v>0</v>
      </c>
    </row>
    <row r="23" spans="1:5" x14ac:dyDescent="0.25">
      <c r="A23" s="1" t="s">
        <v>27</v>
      </c>
      <c r="B23" s="2" t="s">
        <v>28</v>
      </c>
      <c r="C23" s="24">
        <f>16.64+21.43+29.43+30.21+15.72</f>
        <v>113.43</v>
      </c>
      <c r="D23" s="43"/>
      <c r="E23" s="25">
        <f t="shared" si="0"/>
        <v>0</v>
      </c>
    </row>
    <row r="24" spans="1:5" x14ac:dyDescent="0.25">
      <c r="A24" s="4" t="s">
        <v>29</v>
      </c>
      <c r="B24" s="5" t="s">
        <v>26</v>
      </c>
      <c r="C24" s="26">
        <f>4.43+4.43+7.51+4.63+4.63+7.17</f>
        <v>32.799999999999997</v>
      </c>
      <c r="D24" s="43"/>
      <c r="E24" s="27">
        <f t="shared" si="0"/>
        <v>0</v>
      </c>
    </row>
    <row r="26" spans="1:5" x14ac:dyDescent="0.25">
      <c r="A26" s="18" t="s">
        <v>30</v>
      </c>
      <c r="B26" s="19"/>
      <c r="C26" s="28">
        <f>SUM(C30:C33)</f>
        <v>132.78</v>
      </c>
      <c r="D26" s="40" t="s">
        <v>51</v>
      </c>
      <c r="E26" s="29">
        <f>SUM(E30:E33)</f>
        <v>0</v>
      </c>
    </row>
    <row r="27" spans="1:5" x14ac:dyDescent="0.25">
      <c r="A27" s="20" t="s">
        <v>46</v>
      </c>
      <c r="B27" s="21"/>
      <c r="C27" s="2"/>
      <c r="D27" s="38"/>
      <c r="E27" s="3"/>
    </row>
    <row r="28" spans="1:5" x14ac:dyDescent="0.25">
      <c r="A28" s="20" t="s">
        <v>47</v>
      </c>
      <c r="B28" s="21"/>
      <c r="C28" s="2"/>
      <c r="D28" s="38"/>
      <c r="E28" s="3"/>
    </row>
    <row r="29" spans="1:5" x14ac:dyDescent="0.25">
      <c r="A29" s="20"/>
      <c r="B29" s="21"/>
      <c r="C29" s="2"/>
      <c r="D29" s="38"/>
      <c r="E29" s="3"/>
    </row>
    <row r="30" spans="1:5" x14ac:dyDescent="0.25">
      <c r="A30" s="22" t="s">
        <v>31</v>
      </c>
      <c r="B30" s="23" t="s">
        <v>32</v>
      </c>
      <c r="C30" s="24">
        <f>10.91+15.4+16.64</f>
        <v>42.95</v>
      </c>
      <c r="D30" s="43"/>
      <c r="E30" s="25">
        <f>C30*D30</f>
        <v>0</v>
      </c>
    </row>
    <row r="31" spans="1:5" x14ac:dyDescent="0.25">
      <c r="A31" s="1" t="s">
        <v>33</v>
      </c>
      <c r="B31" s="2" t="s">
        <v>28</v>
      </c>
      <c r="C31" s="24">
        <f>15.41+14.26</f>
        <v>29.67</v>
      </c>
      <c r="D31" s="43"/>
      <c r="E31" s="25">
        <f t="shared" ref="E31:E33" si="1">C31*D31</f>
        <v>0</v>
      </c>
    </row>
    <row r="32" spans="1:5" x14ac:dyDescent="0.25">
      <c r="A32" s="1" t="s">
        <v>34</v>
      </c>
      <c r="B32" s="2" t="s">
        <v>28</v>
      </c>
      <c r="C32" s="24">
        <v>30.27</v>
      </c>
      <c r="D32" s="43"/>
      <c r="E32" s="25">
        <f t="shared" si="1"/>
        <v>0</v>
      </c>
    </row>
    <row r="33" spans="1:5" x14ac:dyDescent="0.25">
      <c r="A33" s="4" t="s">
        <v>35</v>
      </c>
      <c r="B33" s="5" t="s">
        <v>28</v>
      </c>
      <c r="C33" s="26">
        <v>29.89</v>
      </c>
      <c r="D33" s="43"/>
      <c r="E33" s="27">
        <f t="shared" si="1"/>
        <v>0</v>
      </c>
    </row>
    <row r="35" spans="1:5" x14ac:dyDescent="0.25">
      <c r="A35" s="18" t="s">
        <v>4</v>
      </c>
      <c r="B35" s="19"/>
      <c r="C35" s="28">
        <f>SUM(C39:C40)</f>
        <v>4.82</v>
      </c>
      <c r="D35" s="40" t="s">
        <v>51</v>
      </c>
      <c r="E35" s="29">
        <f>SUM(E39:E40)</f>
        <v>0</v>
      </c>
    </row>
    <row r="36" spans="1:5" x14ac:dyDescent="0.25">
      <c r="A36" s="20" t="s">
        <v>38</v>
      </c>
      <c r="B36" s="21"/>
      <c r="C36" s="2"/>
      <c r="D36" s="38"/>
      <c r="E36" s="3"/>
    </row>
    <row r="37" spans="1:5" x14ac:dyDescent="0.25">
      <c r="A37" s="20" t="s">
        <v>47</v>
      </c>
      <c r="B37" s="21"/>
      <c r="C37" s="2"/>
      <c r="D37" s="38"/>
      <c r="E37" s="3"/>
    </row>
    <row r="38" spans="1:5" x14ac:dyDescent="0.25">
      <c r="A38" s="20"/>
      <c r="B38" s="21"/>
      <c r="C38" s="2"/>
      <c r="D38" s="38"/>
      <c r="E38" s="3"/>
    </row>
    <row r="39" spans="1:5" x14ac:dyDescent="0.25">
      <c r="A39" s="22" t="s">
        <v>36</v>
      </c>
      <c r="B39" s="23" t="s">
        <v>26</v>
      </c>
      <c r="C39" s="24">
        <v>2.41</v>
      </c>
      <c r="D39" s="43"/>
      <c r="E39" s="25">
        <f>C39*D39</f>
        <v>0</v>
      </c>
    </row>
    <row r="40" spans="1:5" x14ac:dyDescent="0.25">
      <c r="A40" s="4" t="s">
        <v>37</v>
      </c>
      <c r="B40" s="5" t="s">
        <v>26</v>
      </c>
      <c r="C40" s="26">
        <v>2.41</v>
      </c>
      <c r="D40" s="43"/>
      <c r="E40" s="27">
        <f>C40*D40</f>
        <v>0</v>
      </c>
    </row>
    <row r="42" spans="1:5" x14ac:dyDescent="0.25">
      <c r="A42" s="18" t="s">
        <v>2</v>
      </c>
      <c r="B42" s="19"/>
      <c r="C42" s="31">
        <f>SUM(C46:C47)</f>
        <v>17</v>
      </c>
      <c r="D42" s="40" t="s">
        <v>51</v>
      </c>
      <c r="E42" s="29">
        <f>SUM(E46:E47)</f>
        <v>0</v>
      </c>
    </row>
    <row r="43" spans="1:5" x14ac:dyDescent="0.25">
      <c r="A43" s="20" t="s">
        <v>39</v>
      </c>
      <c r="B43" s="21"/>
      <c r="C43" s="2"/>
      <c r="D43" s="38"/>
      <c r="E43" s="3"/>
    </row>
    <row r="44" spans="1:5" x14ac:dyDescent="0.25">
      <c r="A44" s="20" t="s">
        <v>47</v>
      </c>
      <c r="B44" s="21"/>
      <c r="C44" s="2"/>
      <c r="D44" s="38"/>
      <c r="E44" s="3"/>
    </row>
    <row r="45" spans="1:5" x14ac:dyDescent="0.25">
      <c r="A45" s="20"/>
      <c r="B45" s="21"/>
      <c r="C45" s="2"/>
      <c r="D45" s="38"/>
      <c r="E45" s="3"/>
    </row>
    <row r="46" spans="1:5" x14ac:dyDescent="0.25">
      <c r="A46" s="22" t="s">
        <v>40</v>
      </c>
      <c r="B46" s="23"/>
      <c r="C46" s="32">
        <v>15</v>
      </c>
      <c r="D46" s="43"/>
      <c r="E46" s="25">
        <f>C46*D46</f>
        <v>0</v>
      </c>
    </row>
    <row r="47" spans="1:5" x14ac:dyDescent="0.25">
      <c r="A47" s="4" t="s">
        <v>41</v>
      </c>
      <c r="B47" s="5"/>
      <c r="C47" s="33">
        <v>2</v>
      </c>
      <c r="D47" s="43"/>
      <c r="E47" s="27">
        <f>C47*D47</f>
        <v>0</v>
      </c>
    </row>
    <row r="49" spans="1:5" x14ac:dyDescent="0.25">
      <c r="A49" s="18" t="s">
        <v>5</v>
      </c>
      <c r="B49" s="19"/>
      <c r="C49" s="31">
        <f>SUM(C53:C53)</f>
        <v>35</v>
      </c>
      <c r="D49" s="40" t="s">
        <v>51</v>
      </c>
      <c r="E49" s="29">
        <f>SUM(E53:E53)</f>
        <v>0</v>
      </c>
    </row>
    <row r="50" spans="1:5" x14ac:dyDescent="0.25">
      <c r="A50" s="20" t="s">
        <v>42</v>
      </c>
      <c r="B50" s="21"/>
      <c r="C50" s="2"/>
      <c r="D50" s="38"/>
      <c r="E50" s="3"/>
    </row>
    <row r="51" spans="1:5" x14ac:dyDescent="0.25">
      <c r="A51" s="20" t="s">
        <v>44</v>
      </c>
      <c r="B51" s="21"/>
      <c r="C51" s="2"/>
      <c r="D51" s="38"/>
      <c r="E51" s="3"/>
    </row>
    <row r="52" spans="1:5" x14ac:dyDescent="0.25">
      <c r="A52" s="20"/>
      <c r="B52" s="21"/>
      <c r="C52" s="2"/>
      <c r="D52" s="38"/>
      <c r="E52" s="3"/>
    </row>
    <row r="53" spans="1:5" x14ac:dyDescent="0.25">
      <c r="A53" s="34" t="s">
        <v>40</v>
      </c>
      <c r="B53" s="35"/>
      <c r="C53" s="33">
        <v>35</v>
      </c>
      <c r="D53" s="43"/>
      <c r="E53" s="27">
        <f>D53*C53</f>
        <v>0</v>
      </c>
    </row>
    <row r="55" spans="1:5" x14ac:dyDescent="0.25">
      <c r="A55" s="18" t="s">
        <v>6</v>
      </c>
      <c r="B55" s="19"/>
      <c r="C55" s="28"/>
      <c r="D55" s="40" t="s">
        <v>51</v>
      </c>
      <c r="E55" s="29">
        <f>SUM(E59:E60)</f>
        <v>0</v>
      </c>
    </row>
    <row r="56" spans="1:5" x14ac:dyDescent="0.25">
      <c r="A56" s="20" t="s">
        <v>43</v>
      </c>
      <c r="B56" s="21"/>
      <c r="C56" s="2"/>
      <c r="D56" s="38"/>
      <c r="E56" s="3"/>
    </row>
    <row r="57" spans="1:5" x14ac:dyDescent="0.25">
      <c r="A57" s="20" t="s">
        <v>48</v>
      </c>
      <c r="B57" s="21"/>
      <c r="C57" s="2"/>
      <c r="D57" s="38"/>
      <c r="E57" s="3"/>
    </row>
    <row r="58" spans="1:5" x14ac:dyDescent="0.25">
      <c r="A58" s="20"/>
      <c r="B58" s="21"/>
      <c r="C58" s="2"/>
      <c r="D58" s="38"/>
      <c r="E58" s="3"/>
    </row>
    <row r="59" spans="1:5" x14ac:dyDescent="0.25">
      <c r="A59" s="22" t="s">
        <v>0</v>
      </c>
      <c r="B59" s="23"/>
      <c r="C59" s="41" t="s">
        <v>52</v>
      </c>
      <c r="D59" s="43"/>
      <c r="E59" s="25">
        <f>D59</f>
        <v>0</v>
      </c>
    </row>
    <row r="60" spans="1:5" x14ac:dyDescent="0.25">
      <c r="A60" s="4" t="s">
        <v>3</v>
      </c>
      <c r="B60" s="5"/>
      <c r="C60" s="42" t="s">
        <v>52</v>
      </c>
      <c r="D60" s="43"/>
      <c r="E60" s="27">
        <f>D60</f>
        <v>0</v>
      </c>
    </row>
    <row r="62" spans="1:5" x14ac:dyDescent="0.25">
      <c r="A62" s="18" t="s">
        <v>7</v>
      </c>
      <c r="B62" s="19"/>
      <c r="C62" s="28"/>
      <c r="D62" s="40" t="s">
        <v>51</v>
      </c>
      <c r="E62" s="29">
        <f>SUM(E66:E67)</f>
        <v>0</v>
      </c>
    </row>
    <row r="63" spans="1:5" x14ac:dyDescent="0.25">
      <c r="A63" s="20" t="s">
        <v>45</v>
      </c>
      <c r="B63" s="21"/>
      <c r="C63" s="2"/>
      <c r="D63" s="38"/>
      <c r="E63" s="3"/>
    </row>
    <row r="64" spans="1:5" x14ac:dyDescent="0.25">
      <c r="A64" s="20" t="s">
        <v>49</v>
      </c>
      <c r="B64" s="21"/>
      <c r="C64" s="2"/>
      <c r="D64" s="38"/>
      <c r="E64" s="3"/>
    </row>
    <row r="65" spans="1:5" x14ac:dyDescent="0.25">
      <c r="A65" s="20"/>
      <c r="B65" s="21"/>
      <c r="C65" s="2"/>
      <c r="D65" s="38"/>
      <c r="E65" s="3"/>
    </row>
    <row r="66" spans="1:5" x14ac:dyDescent="0.25">
      <c r="A66" s="22" t="s">
        <v>0</v>
      </c>
      <c r="B66" s="23"/>
      <c r="C66" s="41" t="s">
        <v>52</v>
      </c>
      <c r="D66" s="43"/>
      <c r="E66" s="25">
        <f>D66</f>
        <v>0</v>
      </c>
    </row>
    <row r="67" spans="1:5" x14ac:dyDescent="0.25">
      <c r="A67" s="4" t="s">
        <v>3</v>
      </c>
      <c r="B67" s="5"/>
      <c r="C67" s="42" t="s">
        <v>52</v>
      </c>
      <c r="D67" s="43"/>
      <c r="E67" s="27">
        <f>D67</f>
        <v>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6"/>
  <sheetViews>
    <sheetView workbookViewId="0">
      <selection activeCell="L12" sqref="L12"/>
    </sheetView>
  </sheetViews>
  <sheetFormatPr defaultColWidth="16.28515625" defaultRowHeight="15" x14ac:dyDescent="0.25"/>
  <cols>
    <col min="1" max="1" width="3.5703125" style="2" customWidth="1"/>
    <col min="2" max="2" width="7.7109375" style="2" bestFit="1" customWidth="1"/>
    <col min="3" max="9" width="11.140625" style="2" customWidth="1"/>
    <col min="10" max="10" width="17.7109375" style="2" customWidth="1"/>
    <col min="11" max="16384" width="16.28515625" style="2"/>
  </cols>
  <sheetData>
    <row r="1" spans="2:10" ht="13.5" customHeight="1" x14ac:dyDescent="0.25"/>
    <row r="2" spans="2:10" ht="72.75" customHeight="1" x14ac:dyDescent="0.25"/>
    <row r="3" spans="2:10" x14ac:dyDescent="0.25">
      <c r="B3" s="13" t="s">
        <v>1</v>
      </c>
      <c r="C3" s="14"/>
      <c r="D3" s="14"/>
      <c r="E3" s="14"/>
      <c r="F3" s="14"/>
      <c r="G3" s="14"/>
      <c r="H3" s="14"/>
      <c r="I3" s="14"/>
      <c r="J3" s="10" t="s">
        <v>12</v>
      </c>
    </row>
    <row r="4" spans="2:10" ht="117" customHeight="1" x14ac:dyDescent="0.25">
      <c r="B4" s="15" t="s">
        <v>8</v>
      </c>
      <c r="C4" s="16" t="s">
        <v>13</v>
      </c>
      <c r="D4" s="16" t="s">
        <v>14</v>
      </c>
      <c r="E4" s="16" t="s">
        <v>15</v>
      </c>
      <c r="F4" s="16" t="s">
        <v>16</v>
      </c>
      <c r="G4" s="16" t="s">
        <v>19</v>
      </c>
      <c r="H4" s="16" t="s">
        <v>17</v>
      </c>
      <c r="I4" s="16" t="s">
        <v>18</v>
      </c>
      <c r="J4" s="17" t="s">
        <v>20</v>
      </c>
    </row>
    <row r="5" spans="2:10" ht="29.25" customHeight="1" x14ac:dyDescent="0.25">
      <c r="B5" s="11">
        <v>1</v>
      </c>
      <c r="C5" s="9"/>
      <c r="D5" s="9"/>
      <c r="E5" s="9"/>
      <c r="F5" s="9"/>
      <c r="G5" s="9"/>
      <c r="H5" s="9"/>
      <c r="I5" s="9"/>
      <c r="J5" s="9"/>
    </row>
    <row r="6" spans="2:10" ht="29.25" customHeight="1" x14ac:dyDescent="0.25">
      <c r="B6" s="11">
        <v>2</v>
      </c>
      <c r="C6" s="9"/>
      <c r="D6" s="9"/>
      <c r="E6" s="9"/>
      <c r="F6" s="9"/>
      <c r="G6" s="9"/>
      <c r="H6" s="9"/>
      <c r="I6" s="9"/>
      <c r="J6" s="9"/>
    </row>
    <row r="7" spans="2:10" ht="29.25" customHeight="1" x14ac:dyDescent="0.25">
      <c r="B7" s="11">
        <v>3</v>
      </c>
      <c r="C7" s="9"/>
      <c r="D7" s="9"/>
      <c r="E7" s="9"/>
      <c r="F7" s="9"/>
      <c r="G7" s="9"/>
      <c r="H7" s="9"/>
      <c r="I7" s="9"/>
      <c r="J7" s="9"/>
    </row>
    <row r="8" spans="2:10" ht="29.25" customHeight="1" x14ac:dyDescent="0.25">
      <c r="B8" s="11">
        <v>4</v>
      </c>
      <c r="C8" s="9"/>
      <c r="D8" s="9"/>
      <c r="E8" s="9"/>
      <c r="F8" s="9"/>
      <c r="G8" s="9"/>
      <c r="H8" s="9"/>
      <c r="I8" s="9"/>
      <c r="J8" s="9"/>
    </row>
    <row r="9" spans="2:10" ht="29.25" customHeight="1" x14ac:dyDescent="0.25">
      <c r="B9" s="11">
        <v>5</v>
      </c>
      <c r="C9" s="9"/>
      <c r="D9" s="9"/>
      <c r="E9" s="9"/>
      <c r="F9" s="9"/>
      <c r="G9" s="9"/>
      <c r="H9" s="9"/>
      <c r="I9" s="9"/>
      <c r="J9" s="9"/>
    </row>
    <row r="10" spans="2:10" ht="29.25" customHeight="1" x14ac:dyDescent="0.25">
      <c r="B10" s="11">
        <v>6</v>
      </c>
      <c r="C10" s="9"/>
      <c r="D10" s="9"/>
      <c r="E10" s="9"/>
      <c r="F10" s="9"/>
      <c r="G10" s="9"/>
      <c r="H10" s="9"/>
      <c r="I10" s="9"/>
      <c r="J10" s="9"/>
    </row>
    <row r="11" spans="2:10" ht="29.25" customHeight="1" x14ac:dyDescent="0.25">
      <c r="B11" s="11">
        <v>7</v>
      </c>
      <c r="C11" s="9"/>
      <c r="D11" s="9"/>
      <c r="E11" s="9"/>
      <c r="F11" s="9"/>
      <c r="G11" s="9"/>
      <c r="H11" s="9"/>
      <c r="I11" s="9"/>
      <c r="J11" s="9"/>
    </row>
    <row r="12" spans="2:10" ht="29.25" customHeight="1" x14ac:dyDescent="0.25">
      <c r="B12" s="11">
        <v>8</v>
      </c>
      <c r="C12" s="9"/>
      <c r="D12" s="9"/>
      <c r="E12" s="9"/>
      <c r="F12" s="9"/>
      <c r="G12" s="9"/>
      <c r="H12" s="9"/>
      <c r="I12" s="9"/>
      <c r="J12" s="9"/>
    </row>
    <row r="13" spans="2:10" ht="29.25" customHeight="1" x14ac:dyDescent="0.25">
      <c r="B13" s="11">
        <v>9</v>
      </c>
      <c r="C13" s="9"/>
      <c r="D13" s="9"/>
      <c r="E13" s="9"/>
      <c r="F13" s="9"/>
      <c r="G13" s="9"/>
      <c r="H13" s="9"/>
      <c r="I13" s="9"/>
      <c r="J13" s="9"/>
    </row>
    <row r="14" spans="2:10" ht="29.25" customHeight="1" x14ac:dyDescent="0.25">
      <c r="B14" s="11">
        <v>10</v>
      </c>
      <c r="C14" s="9"/>
      <c r="D14" s="9"/>
      <c r="E14" s="9"/>
      <c r="F14" s="9"/>
      <c r="G14" s="9"/>
      <c r="H14" s="9"/>
      <c r="I14" s="9"/>
      <c r="J14" s="9"/>
    </row>
    <row r="15" spans="2:10" ht="29.25" customHeight="1" x14ac:dyDescent="0.25">
      <c r="B15" s="11">
        <v>11</v>
      </c>
      <c r="C15" s="9"/>
      <c r="D15" s="9"/>
      <c r="E15" s="9"/>
      <c r="F15" s="9"/>
      <c r="G15" s="9"/>
      <c r="H15" s="9"/>
      <c r="I15" s="9"/>
      <c r="J15" s="9"/>
    </row>
    <row r="16" spans="2:10" ht="29.25" customHeight="1" x14ac:dyDescent="0.25">
      <c r="B16" s="11">
        <v>12</v>
      </c>
      <c r="C16" s="9"/>
      <c r="D16" s="9"/>
      <c r="E16" s="9"/>
      <c r="F16" s="9"/>
      <c r="G16" s="9"/>
      <c r="H16" s="9"/>
      <c r="I16" s="9"/>
      <c r="J16" s="9"/>
    </row>
    <row r="17" spans="2:10" ht="29.25" customHeight="1" x14ac:dyDescent="0.25">
      <c r="B17" s="11">
        <v>13</v>
      </c>
      <c r="C17" s="9"/>
      <c r="D17" s="9"/>
      <c r="E17" s="9"/>
      <c r="F17" s="9"/>
      <c r="G17" s="9"/>
      <c r="H17" s="9"/>
      <c r="I17" s="9"/>
      <c r="J17" s="9"/>
    </row>
    <row r="18" spans="2:10" ht="29.25" customHeight="1" x14ac:dyDescent="0.25">
      <c r="B18" s="11">
        <v>14</v>
      </c>
      <c r="C18" s="9"/>
      <c r="D18" s="9"/>
      <c r="E18" s="9"/>
      <c r="F18" s="9"/>
      <c r="G18" s="9"/>
      <c r="H18" s="9"/>
      <c r="I18" s="9"/>
      <c r="J18" s="9"/>
    </row>
    <row r="19" spans="2:10" ht="29.25" customHeight="1" x14ac:dyDescent="0.25">
      <c r="B19" s="11">
        <v>15</v>
      </c>
      <c r="C19" s="9"/>
      <c r="D19" s="9"/>
      <c r="E19" s="9"/>
      <c r="F19" s="9"/>
      <c r="G19" s="9"/>
      <c r="H19" s="9"/>
      <c r="I19" s="9"/>
      <c r="J19" s="9"/>
    </row>
    <row r="20" spans="2:10" ht="29.25" customHeight="1" x14ac:dyDescent="0.25">
      <c r="B20" s="11">
        <v>16</v>
      </c>
      <c r="C20" s="9"/>
      <c r="D20" s="9"/>
      <c r="E20" s="9"/>
      <c r="F20" s="9"/>
      <c r="G20" s="9"/>
      <c r="H20" s="9"/>
      <c r="I20" s="9"/>
      <c r="J20" s="9"/>
    </row>
    <row r="21" spans="2:10" ht="29.25" customHeight="1" x14ac:dyDescent="0.25">
      <c r="B21" s="11">
        <v>17</v>
      </c>
      <c r="C21" s="9"/>
      <c r="D21" s="9"/>
      <c r="E21" s="9"/>
      <c r="F21" s="9"/>
      <c r="G21" s="9"/>
      <c r="H21" s="9"/>
      <c r="I21" s="9"/>
      <c r="J21" s="9"/>
    </row>
    <row r="22" spans="2:10" ht="29.25" customHeight="1" x14ac:dyDescent="0.25">
      <c r="B22" s="11">
        <v>18</v>
      </c>
      <c r="C22" s="9"/>
      <c r="D22" s="9"/>
      <c r="E22" s="9"/>
      <c r="F22" s="9"/>
      <c r="G22" s="9"/>
      <c r="H22" s="9"/>
      <c r="I22" s="9"/>
      <c r="J22" s="9"/>
    </row>
    <row r="23" spans="2:10" ht="29.25" customHeight="1" x14ac:dyDescent="0.25">
      <c r="B23" s="11">
        <v>19</v>
      </c>
      <c r="C23" s="9"/>
      <c r="D23" s="9"/>
      <c r="E23" s="9"/>
      <c r="F23" s="9"/>
      <c r="G23" s="9"/>
      <c r="H23" s="9"/>
      <c r="I23" s="9"/>
      <c r="J23" s="9"/>
    </row>
    <row r="24" spans="2:10" ht="29.25" customHeight="1" x14ac:dyDescent="0.25">
      <c r="B24" s="11">
        <v>20</v>
      </c>
      <c r="C24" s="9"/>
      <c r="D24" s="9"/>
      <c r="E24" s="9"/>
      <c r="F24" s="9"/>
      <c r="G24" s="9"/>
      <c r="H24" s="9"/>
      <c r="I24" s="9"/>
      <c r="J24" s="9"/>
    </row>
    <row r="25" spans="2:10" ht="29.25" customHeight="1" x14ac:dyDescent="0.25">
      <c r="B25" s="11">
        <v>21</v>
      </c>
      <c r="C25" s="9"/>
      <c r="D25" s="9"/>
      <c r="E25" s="9"/>
      <c r="F25" s="9"/>
      <c r="G25" s="9"/>
      <c r="H25" s="9"/>
      <c r="I25" s="9"/>
      <c r="J25" s="9"/>
    </row>
    <row r="26" spans="2:10" ht="29.25" customHeight="1" x14ac:dyDescent="0.25">
      <c r="B26" s="11">
        <v>22</v>
      </c>
      <c r="C26" s="9"/>
      <c r="D26" s="9"/>
      <c r="E26" s="9"/>
      <c r="F26" s="9"/>
      <c r="G26" s="9"/>
      <c r="H26" s="9"/>
      <c r="I26" s="9"/>
      <c r="J26" s="9"/>
    </row>
    <row r="27" spans="2:10" ht="29.25" customHeight="1" x14ac:dyDescent="0.25">
      <c r="B27" s="11">
        <v>23</v>
      </c>
      <c r="C27" s="9"/>
      <c r="D27" s="9"/>
      <c r="E27" s="9"/>
      <c r="F27" s="9"/>
      <c r="G27" s="9"/>
      <c r="H27" s="9"/>
      <c r="I27" s="9"/>
      <c r="J27" s="9"/>
    </row>
    <row r="28" spans="2:10" ht="29.25" customHeight="1" x14ac:dyDescent="0.25">
      <c r="B28" s="11">
        <v>24</v>
      </c>
      <c r="C28" s="9"/>
      <c r="D28" s="9"/>
      <c r="E28" s="9"/>
      <c r="F28" s="9"/>
      <c r="G28" s="9"/>
      <c r="H28" s="9"/>
      <c r="I28" s="9"/>
      <c r="J28" s="9"/>
    </row>
    <row r="29" spans="2:10" ht="29.25" customHeight="1" x14ac:dyDescent="0.25">
      <c r="B29" s="11">
        <v>25</v>
      </c>
      <c r="C29" s="9"/>
      <c r="D29" s="9"/>
      <c r="E29" s="9"/>
      <c r="F29" s="9"/>
      <c r="G29" s="9"/>
      <c r="H29" s="9"/>
      <c r="I29" s="9"/>
      <c r="J29" s="9"/>
    </row>
    <row r="30" spans="2:10" ht="29.25" customHeight="1" x14ac:dyDescent="0.25">
      <c r="B30" s="11">
        <v>26</v>
      </c>
      <c r="C30" s="9"/>
      <c r="D30" s="9"/>
      <c r="E30" s="9"/>
      <c r="F30" s="9"/>
      <c r="G30" s="9"/>
      <c r="H30" s="9"/>
      <c r="I30" s="9"/>
      <c r="J30" s="9"/>
    </row>
    <row r="31" spans="2:10" ht="29.25" customHeight="1" x14ac:dyDescent="0.25">
      <c r="B31" s="11">
        <v>27</v>
      </c>
      <c r="C31" s="9"/>
      <c r="D31" s="9"/>
      <c r="E31" s="9"/>
      <c r="F31" s="9"/>
      <c r="G31" s="9"/>
      <c r="H31" s="9"/>
      <c r="I31" s="9"/>
      <c r="J31" s="9"/>
    </row>
    <row r="32" spans="2:10" ht="29.25" customHeight="1" x14ac:dyDescent="0.25">
      <c r="B32" s="11">
        <v>28</v>
      </c>
      <c r="C32" s="9"/>
      <c r="D32" s="9"/>
      <c r="E32" s="9"/>
      <c r="F32" s="9"/>
      <c r="G32" s="9"/>
      <c r="H32" s="9"/>
      <c r="I32" s="9"/>
      <c r="J32" s="9"/>
    </row>
    <row r="33" spans="2:10" ht="29.25" customHeight="1" x14ac:dyDescent="0.25">
      <c r="B33" s="11">
        <v>29</v>
      </c>
      <c r="C33" s="9"/>
      <c r="D33" s="9"/>
      <c r="E33" s="9"/>
      <c r="F33" s="9"/>
      <c r="G33" s="9"/>
      <c r="H33" s="9"/>
      <c r="I33" s="9"/>
      <c r="J33" s="9"/>
    </row>
    <row r="34" spans="2:10" ht="29.25" customHeight="1" x14ac:dyDescent="0.25">
      <c r="B34" s="11">
        <v>30</v>
      </c>
      <c r="C34" s="9"/>
      <c r="D34" s="9"/>
      <c r="E34" s="9"/>
      <c r="F34" s="9"/>
      <c r="G34" s="9"/>
      <c r="H34" s="9"/>
      <c r="I34" s="9"/>
      <c r="J34" s="9"/>
    </row>
    <row r="35" spans="2:10" ht="29.25" customHeight="1" x14ac:dyDescent="0.25">
      <c r="B35" s="11">
        <v>31</v>
      </c>
      <c r="C35" s="9"/>
      <c r="D35" s="9"/>
      <c r="E35" s="9"/>
      <c r="F35" s="9"/>
      <c r="G35" s="9"/>
      <c r="H35" s="9"/>
      <c r="I35" s="9"/>
      <c r="J35" s="9"/>
    </row>
    <row r="36" spans="2:10" ht="43.5" customHeight="1" x14ac:dyDescent="0.25">
      <c r="B36" s="30" t="s">
        <v>11</v>
      </c>
      <c r="C36" s="6"/>
      <c r="D36" s="8"/>
      <c r="E36" s="12" t="s">
        <v>10</v>
      </c>
      <c r="F36" s="7"/>
      <c r="G36" s="8"/>
      <c r="H36" s="6" t="s">
        <v>9</v>
      </c>
      <c r="I36" s="7"/>
      <c r="J36" s="8"/>
    </row>
  </sheetData>
  <pageMargins left="0.7" right="0.7" top="0.78740157499999996" bottom="0.78740157499999996" header="0.3" footer="0.3"/>
  <pageSetup paperSize="9" scale="6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1. Rozsah prací</vt:lpstr>
      <vt:lpstr>2. Přehled úkonů</vt:lpstr>
      <vt:lpstr>'2. Přehled úkonů'!Oblast_tisku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2022-03-30T12:05:28Z</dcterms:modified>
</cp:coreProperties>
</file>